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stoma.sharepoint.com/Gedeelde documenten/Produits/Documents de prix/2024/"/>
    </mc:Choice>
  </mc:AlternateContent>
  <xr:revisionPtr revIDLastSave="3" documentId="8_{F39FDBAC-8C22-425C-8FA7-1E181254534F}" xr6:coauthVersionLast="47" xr6:coauthVersionMax="47" xr10:uidLastSave="{A51D9CFA-8918-4466-97DA-75F59CD0D53E}"/>
  <bookViews>
    <workbookView xWindow="24" yWindow="24" windowWidth="23016" windowHeight="12216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" i="1" l="1"/>
  <c r="F50" i="1" s="1"/>
  <c r="D49" i="1"/>
  <c r="F49" i="1" s="1"/>
  <c r="D48" i="1"/>
  <c r="F48" i="1" s="1"/>
  <c r="D24" i="1"/>
  <c r="D51" i="1"/>
  <c r="F51" i="1" s="1"/>
  <c r="D46" i="1"/>
  <c r="F46" i="1" s="1"/>
  <c r="D26" i="1"/>
  <c r="D27" i="1"/>
  <c r="D28" i="1"/>
  <c r="D29" i="1"/>
  <c r="D30" i="1"/>
  <c r="F30" i="1" s="1"/>
  <c r="D21" i="1"/>
  <c r="F21" i="1" s="1"/>
  <c r="D18" i="1"/>
  <c r="F18" i="1" s="1"/>
  <c r="D11" i="1"/>
  <c r="D13" i="1"/>
  <c r="F13" i="1" s="1"/>
  <c r="D14" i="1"/>
  <c r="F14" i="1" s="1"/>
  <c r="D15" i="1"/>
  <c r="F15" i="1" s="1"/>
  <c r="D5" i="1"/>
  <c r="F5" i="1" s="1"/>
  <c r="D33" i="1"/>
  <c r="F33" i="1" s="1"/>
  <c r="D34" i="1"/>
  <c r="F34" i="1" s="1"/>
  <c r="D35" i="1"/>
  <c r="F35" i="1" s="1"/>
  <c r="D36" i="1"/>
  <c r="F36" i="1" s="1"/>
  <c r="D37" i="1"/>
  <c r="F37" i="1" s="1"/>
  <c r="D38" i="1"/>
  <c r="F38" i="1" s="1"/>
  <c r="D39" i="1"/>
  <c r="F39" i="1" s="1"/>
  <c r="D40" i="1"/>
  <c r="F40" i="1" s="1"/>
  <c r="D41" i="1"/>
  <c r="F41" i="1" s="1"/>
  <c r="D42" i="1"/>
  <c r="F42" i="1" s="1"/>
  <c r="D43" i="1"/>
  <c r="F43" i="1" s="1"/>
  <c r="D44" i="1"/>
  <c r="F44" i="1" s="1"/>
  <c r="D32" i="1"/>
  <c r="F32" i="1" s="1"/>
  <c r="F11" i="1" l="1"/>
  <c r="D47" i="1"/>
  <c r="F47" i="1" s="1"/>
  <c r="D25" i="1" l="1"/>
  <c r="F29" i="1"/>
  <c r="F27" i="1"/>
  <c r="F28" i="1"/>
  <c r="D22" i="1"/>
  <c r="F22" i="1" s="1"/>
  <c r="F24" i="1"/>
  <c r="F26" i="1"/>
  <c r="F25" i="1" l="1"/>
  <c r="D9" i="1"/>
  <c r="F9" i="1" s="1"/>
  <c r="D19" i="1" l="1"/>
  <c r="F19" i="1" s="1"/>
  <c r="D16" i="1" l="1"/>
  <c r="F16" i="1" s="1"/>
  <c r="D7" i="1"/>
  <c r="F7" i="1" s="1"/>
  <c r="D8" i="1"/>
  <c r="F8" i="1" s="1"/>
  <c r="D10" i="1"/>
  <c r="F10" i="1" s="1"/>
  <c r="D6" i="1"/>
  <c r="F6" i="1" s="1"/>
  <c r="F53" i="1" l="1"/>
</calcChain>
</file>

<file path=xl/sharedStrings.xml><?xml version="1.0" encoding="utf-8"?>
<sst xmlns="http://schemas.openxmlformats.org/spreadsheetml/2006/main" count="69" uniqueCount="69">
  <si>
    <t>*31855-..</t>
  </si>
  <si>
    <t>31012-10</t>
  </si>
  <si>
    <t>OPTIBRUSH Swab XL / 30</t>
  </si>
  <si>
    <t>*42000-...</t>
  </si>
  <si>
    <t>*43301-…</t>
  </si>
  <si>
    <t>*43001-…</t>
  </si>
  <si>
    <t>*43302-…</t>
  </si>
  <si>
    <t>*43000-…</t>
  </si>
  <si>
    <t>SensoTrach Duo slit, 9 x 9,8 cm / 10</t>
  </si>
  <si>
    <t>SensoTrach Duo PED slit, 6 x7 cm / 10</t>
  </si>
  <si>
    <t>SensoTrach Duo ALU slit, 9 x 9,8 cm / 10</t>
  </si>
  <si>
    <t>SensoTrach Duo SKIN slit, 9 x 9,8 cm / 10</t>
  </si>
  <si>
    <t>SensoFoam, STERILE, 10 x 9 x 0,5 cm / 10</t>
  </si>
  <si>
    <t>SensoFoam, STERILE, Small, 6,5 x 6,5 x 0,5 cm / 10</t>
  </si>
  <si>
    <t>SensoFoam PAD, STERILE, 7,8 x 3,8 cm / 10</t>
  </si>
  <si>
    <t>SensoFoam PAD, professional, STERILE, 7,8 x 3,8 cm / 10</t>
  </si>
  <si>
    <t>LARYVOX HME, 22 mm / 30</t>
  </si>
  <si>
    <t>LARYVOX HME High Flow, 22 mm / 30</t>
  </si>
  <si>
    <t>HUMIDOFIX, 15 mm / 30</t>
  </si>
  <si>
    <t>HUMIDOTRACH, 15 mm / 30</t>
  </si>
  <si>
    <t>HUMIDOTWIN, 15&amp;22 mm / 30</t>
  </si>
  <si>
    <t>HUMIDOSTOM Junior, 15 mm / 30</t>
  </si>
  <si>
    <t>HUMIDOPHONE, 22 mm / 30</t>
  </si>
  <si>
    <t>HUMIDOPHONE TYP15,  15 mm / 30</t>
  </si>
  <si>
    <t>HUMIDOPHONE PLUS, 15&amp;22 mm / 30</t>
  </si>
  <si>
    <t>COMBIPHON, 15&amp;22 mm</t>
  </si>
  <si>
    <t>COMBIPHON O², 15&amp;22 mm</t>
  </si>
  <si>
    <t>…............................................................................</t>
  </si>
  <si>
    <t>HME filter cassettes</t>
  </si>
  <si>
    <t>LARYVOX HME O² met zuurstofaansluiting, 15&amp;22 mm / 30</t>
  </si>
  <si>
    <t>excl. BTW</t>
  </si>
  <si>
    <t>incl. BTW</t>
  </si>
  <si>
    <t>ant.</t>
  </si>
  <si>
    <t>totaal</t>
  </si>
  <si>
    <t>Ref</t>
  </si>
  <si>
    <t>Omschrijving</t>
  </si>
  <si>
    <t>HUMIDOPHONE PLUS O² met zuurstofaansluiting, 15&amp;22 mm / 30</t>
  </si>
  <si>
    <t>OPTIFLAUSCH K, wit velcro</t>
  </si>
  <si>
    <t>KAKLIP H, beige, haak</t>
  </si>
  <si>
    <t>Reiniging</t>
  </si>
  <si>
    <t xml:space="preserve">OPTIBRUSH Plus borstels (maat 5, 6, 7, 8, 9, 10, 11, 12, 14) / 4 </t>
  </si>
  <si>
    <t>OPTIBRUSH Clean, canule reiniginspoeder (100g)</t>
  </si>
  <si>
    <t>OPTIFAHL, reinigingsdoekjes (doos van 60 stuks)</t>
  </si>
  <si>
    <t>OPTIFAHL, reinigingsdoekjes (30 doekjes per stuk verpakt)</t>
  </si>
  <si>
    <t>Andere produkten, accessoires</t>
  </si>
  <si>
    <t>* specificeer de gewenste afmeting of kleur</t>
  </si>
  <si>
    <t>Tracheotex Scarf - spec. kleur</t>
  </si>
  <si>
    <t>Tracheotex Shirt - spec. ref. kleur</t>
  </si>
  <si>
    <t>Tracheotex Rolli Klett Jersey - spec. ref. kleur</t>
  </si>
  <si>
    <t>Tracheotex Rolli Zip / Fine - spec. ref. kleur</t>
  </si>
  <si>
    <t>Tracheotex Rolli Klett / Fine - spec. ref. kleur</t>
  </si>
  <si>
    <t>Inwisselcode 153974, 5x per 12 maanden</t>
  </si>
  <si>
    <t xml:space="preserve">Handsfree </t>
  </si>
  <si>
    <t>OPTIBRUSH Plus Cleaning Set (container, poeder, 4 borstels)</t>
  </si>
  <si>
    <t>Kompressen, tracheale bescherming</t>
  </si>
  <si>
    <t>OPTICIT, canule desinfectiemiddel (250ml)</t>
  </si>
  <si>
    <t xml:space="preserve">Gecombineerde cassettes HME/handsfree </t>
  </si>
  <si>
    <t>Fahl MultiPlug, decanulatie obturator</t>
  </si>
  <si>
    <t>Bevestigingsklem</t>
  </si>
  <si>
    <t>Naam van de patiënt :</t>
  </si>
  <si>
    <t>Afzuigingspompe TRACHEOFIRST Compact</t>
  </si>
  <si>
    <t>,</t>
  </si>
  <si>
    <t>TRACHFLOW Line PRO, suction connection tube 1,3 m</t>
  </si>
  <si>
    <t>*68730-..</t>
  </si>
  <si>
    <t>*68630-..</t>
  </si>
  <si>
    <t>Zuigkatheter Metric L, 50 cm,  (CH. 10,12, 14 of 16) / 30</t>
  </si>
  <si>
    <t>Shower Guard Secutrach</t>
  </si>
  <si>
    <t>Zuigkatheter Metric S, 25 cm,  (CH. 10,12, 14 of 16) / 30</t>
  </si>
  <si>
    <t>TRACHEO: HME, spreekventielen en accessoires - formulier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</si>
</sst>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/>
    <xf numFmtId="164" fontId="0" fillId="0" borderId="5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12" xfId="0" applyBorder="1" applyAlignment="1">
      <alignment horizontal="left"/>
    </xf>
    <xf numFmtId="164" fontId="0" fillId="0" borderId="12" xfId="0" applyNumberFormat="1" applyBorder="1" applyAlignment="1">
      <alignment horizontal="center"/>
    </xf>
    <xf numFmtId="164" fontId="0" fillId="0" borderId="12" xfId="0" applyNumberFormat="1" applyBorder="1"/>
    <xf numFmtId="0" fontId="6" fillId="0" borderId="12" xfId="0" applyFont="1" applyBorder="1"/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left"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4" xfId="0" applyNumberFormat="1" applyBorder="1"/>
    <xf numFmtId="164" fontId="1" fillId="0" borderId="14" xfId="0" applyNumberFormat="1" applyFont="1" applyBorder="1"/>
    <xf numFmtId="0" fontId="0" fillId="0" borderId="0" xfId="0" applyAlignment="1">
      <alignment horizontal="left"/>
    </xf>
    <xf numFmtId="0" fontId="8" fillId="2" borderId="1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8"/>
  <sheetViews>
    <sheetView tabSelected="1" workbookViewId="0">
      <selection sqref="A1:F1"/>
    </sheetView>
  </sheetViews>
  <sheetFormatPr baseColWidth="10" defaultColWidth="11.5546875" defaultRowHeight="14.4" x14ac:dyDescent="0.3"/>
  <cols>
    <col min="1" max="1" width="15.109375" style="1" customWidth="1"/>
    <col min="2" max="2" width="60.109375" customWidth="1"/>
    <col min="3" max="3" width="13.5546875" style="3" customWidth="1"/>
    <col min="4" max="4" width="11.6640625" style="3" customWidth="1"/>
    <col min="5" max="5" width="8.21875" style="3" customWidth="1"/>
    <col min="6" max="6" width="11.109375" style="3" customWidth="1"/>
  </cols>
  <sheetData>
    <row r="1" spans="1:6" s="2" customFormat="1" ht="30" customHeight="1" thickBot="1" x14ac:dyDescent="0.55000000000000004">
      <c r="A1" s="28" t="s">
        <v>68</v>
      </c>
      <c r="B1" s="29"/>
      <c r="C1" s="29"/>
      <c r="D1" s="29"/>
      <c r="E1" s="29"/>
      <c r="F1" s="30"/>
    </row>
    <row r="2" spans="1:6" x14ac:dyDescent="0.3">
      <c r="A2" s="9"/>
      <c r="B2" s="10"/>
      <c r="C2" s="11"/>
      <c r="D2" s="11"/>
      <c r="E2" s="11"/>
      <c r="F2" s="12"/>
    </row>
    <row r="3" spans="1:6" x14ac:dyDescent="0.3">
      <c r="A3" s="19" t="s">
        <v>34</v>
      </c>
      <c r="B3" s="13" t="s">
        <v>35</v>
      </c>
      <c r="C3" s="14" t="s">
        <v>30</v>
      </c>
      <c r="D3" s="14" t="s">
        <v>31</v>
      </c>
      <c r="E3" s="14" t="s">
        <v>32</v>
      </c>
      <c r="F3" s="20" t="s">
        <v>33</v>
      </c>
    </row>
    <row r="4" spans="1:6" ht="18" x14ac:dyDescent="0.35">
      <c r="A4" s="26" t="s">
        <v>28</v>
      </c>
      <c r="B4" s="27"/>
      <c r="C4" s="15"/>
      <c r="D4" s="15"/>
      <c r="E4" s="15"/>
      <c r="F4" s="21"/>
    </row>
    <row r="5" spans="1:6" x14ac:dyDescent="0.3">
      <c r="A5" s="19">
        <v>49800</v>
      </c>
      <c r="B5" s="13" t="s">
        <v>16</v>
      </c>
      <c r="C5" s="15">
        <v>76</v>
      </c>
      <c r="D5" s="15">
        <f>C5*1.06</f>
        <v>80.56</v>
      </c>
      <c r="E5" s="15"/>
      <c r="F5" s="21">
        <f>D5*E5</f>
        <v>0</v>
      </c>
    </row>
    <row r="6" spans="1:6" x14ac:dyDescent="0.3">
      <c r="A6" s="19">
        <v>49810</v>
      </c>
      <c r="B6" s="13" t="s">
        <v>17</v>
      </c>
      <c r="C6" s="15">
        <v>76</v>
      </c>
      <c r="D6" s="15">
        <f>C6*1.06</f>
        <v>80.56</v>
      </c>
      <c r="E6" s="15"/>
      <c r="F6" s="21">
        <f>D6*E6</f>
        <v>0</v>
      </c>
    </row>
    <row r="7" spans="1:6" x14ac:dyDescent="0.3">
      <c r="A7" s="19">
        <v>49802</v>
      </c>
      <c r="B7" s="13" t="s">
        <v>29</v>
      </c>
      <c r="C7" s="15">
        <v>89</v>
      </c>
      <c r="D7" s="15">
        <f t="shared" ref="D7:D15" si="0">C7*1.06</f>
        <v>94.34</v>
      </c>
      <c r="E7" s="15"/>
      <c r="F7" s="21">
        <f t="shared" ref="F7:F29" si="1">D7*E7</f>
        <v>0</v>
      </c>
    </row>
    <row r="8" spans="1:6" x14ac:dyDescent="0.3">
      <c r="A8" s="19">
        <v>46440</v>
      </c>
      <c r="B8" s="13" t="s">
        <v>18</v>
      </c>
      <c r="C8" s="15">
        <v>31.9</v>
      </c>
      <c r="D8" s="15">
        <f t="shared" si="0"/>
        <v>33.814</v>
      </c>
      <c r="E8" s="15"/>
      <c r="F8" s="21">
        <f t="shared" si="1"/>
        <v>0</v>
      </c>
    </row>
    <row r="9" spans="1:6" x14ac:dyDescent="0.3">
      <c r="A9" s="19">
        <v>46450</v>
      </c>
      <c r="B9" s="13" t="s">
        <v>19</v>
      </c>
      <c r="C9" s="15">
        <v>56.8</v>
      </c>
      <c r="D9" s="15">
        <f t="shared" si="0"/>
        <v>60.207999999999998</v>
      </c>
      <c r="E9" s="15"/>
      <c r="F9" s="21">
        <f t="shared" si="1"/>
        <v>0</v>
      </c>
    </row>
    <row r="10" spans="1:6" x14ac:dyDescent="0.3">
      <c r="A10" s="19">
        <v>46460</v>
      </c>
      <c r="B10" s="13" t="s">
        <v>20</v>
      </c>
      <c r="C10" s="15">
        <v>91.58</v>
      </c>
      <c r="D10" s="15">
        <f t="shared" si="0"/>
        <v>97.074799999999996</v>
      </c>
      <c r="E10" s="15"/>
      <c r="F10" s="21">
        <f t="shared" si="1"/>
        <v>0</v>
      </c>
    </row>
    <row r="11" spans="1:6" x14ac:dyDescent="0.3">
      <c r="A11" s="19">
        <v>46850</v>
      </c>
      <c r="B11" s="16" t="s">
        <v>21</v>
      </c>
      <c r="C11" s="15">
        <v>62.59</v>
      </c>
      <c r="D11" s="15">
        <f t="shared" si="0"/>
        <v>66.345400000000012</v>
      </c>
      <c r="E11" s="15"/>
      <c r="F11" s="21">
        <f>D15*E11</f>
        <v>0</v>
      </c>
    </row>
    <row r="12" spans="1:6" ht="18" x14ac:dyDescent="0.35">
      <c r="A12" s="24" t="s">
        <v>56</v>
      </c>
      <c r="B12" s="25"/>
      <c r="C12" s="15"/>
      <c r="D12" s="15"/>
      <c r="E12" s="15"/>
      <c r="F12" s="21"/>
    </row>
    <row r="13" spans="1:6" x14ac:dyDescent="0.3">
      <c r="A13" s="19">
        <v>46480</v>
      </c>
      <c r="B13" s="13" t="s">
        <v>22</v>
      </c>
      <c r="C13" s="15">
        <v>108.97</v>
      </c>
      <c r="D13" s="15">
        <f t="shared" si="0"/>
        <v>115.5082</v>
      </c>
      <c r="E13" s="15"/>
      <c r="F13" s="21">
        <f t="shared" si="1"/>
        <v>0</v>
      </c>
    </row>
    <row r="14" spans="1:6" x14ac:dyDescent="0.3">
      <c r="A14" s="19">
        <v>46485</v>
      </c>
      <c r="B14" s="13" t="s">
        <v>23</v>
      </c>
      <c r="C14" s="15">
        <v>114.78</v>
      </c>
      <c r="D14" s="15">
        <f t="shared" si="0"/>
        <v>121.66680000000001</v>
      </c>
      <c r="E14" s="15"/>
      <c r="F14" s="21">
        <f t="shared" si="1"/>
        <v>0</v>
      </c>
    </row>
    <row r="15" spans="1:6" x14ac:dyDescent="0.3">
      <c r="A15" s="19">
        <v>46487</v>
      </c>
      <c r="B15" s="13" t="s">
        <v>24</v>
      </c>
      <c r="C15" s="15">
        <v>222.19</v>
      </c>
      <c r="D15" s="15">
        <f t="shared" si="0"/>
        <v>235.5214</v>
      </c>
      <c r="E15" s="15"/>
      <c r="F15" s="21">
        <f t="shared" si="1"/>
        <v>0</v>
      </c>
    </row>
    <row r="16" spans="1:6" x14ac:dyDescent="0.3">
      <c r="A16" s="19">
        <v>46489</v>
      </c>
      <c r="B16" s="13" t="s">
        <v>36</v>
      </c>
      <c r="C16" s="15">
        <v>280.14</v>
      </c>
      <c r="D16" s="15">
        <f t="shared" ref="D16" si="2">C16*1.06</f>
        <v>296.94839999999999</v>
      </c>
      <c r="E16" s="15"/>
      <c r="F16" s="21">
        <f t="shared" si="1"/>
        <v>0</v>
      </c>
    </row>
    <row r="17" spans="1:6" ht="18" x14ac:dyDescent="0.35">
      <c r="A17" s="24" t="s">
        <v>52</v>
      </c>
      <c r="B17" s="25"/>
      <c r="C17" s="15"/>
      <c r="D17" s="15"/>
      <c r="E17" s="15"/>
      <c r="F17" s="21"/>
    </row>
    <row r="18" spans="1:6" x14ac:dyDescent="0.3">
      <c r="A18" s="19">
        <v>27131</v>
      </c>
      <c r="B18" s="13" t="s">
        <v>25</v>
      </c>
      <c r="C18" s="15">
        <v>15.46</v>
      </c>
      <c r="D18" s="15">
        <f>C18*1.06</f>
        <v>16.387600000000003</v>
      </c>
      <c r="E18" s="15"/>
      <c r="F18" s="21">
        <f t="shared" si="1"/>
        <v>0</v>
      </c>
    </row>
    <row r="19" spans="1:6" x14ac:dyDescent="0.3">
      <c r="A19" s="19">
        <v>27132</v>
      </c>
      <c r="B19" s="13" t="s">
        <v>26</v>
      </c>
      <c r="C19" s="15">
        <v>18.57</v>
      </c>
      <c r="D19" s="15">
        <f>C19*1.06</f>
        <v>19.684200000000001</v>
      </c>
      <c r="E19" s="15"/>
      <c r="F19" s="21">
        <f t="shared" si="1"/>
        <v>0</v>
      </c>
    </row>
    <row r="20" spans="1:6" ht="18" x14ac:dyDescent="0.35">
      <c r="A20" s="24" t="s">
        <v>58</v>
      </c>
      <c r="B20" s="25"/>
      <c r="C20" s="15"/>
      <c r="D20" s="15"/>
      <c r="E20" s="15"/>
      <c r="F20" s="21"/>
    </row>
    <row r="21" spans="1:6" x14ac:dyDescent="0.3">
      <c r="A21" s="19">
        <v>32550</v>
      </c>
      <c r="B21" s="16" t="s">
        <v>37</v>
      </c>
      <c r="C21" s="15">
        <v>3.4</v>
      </c>
      <c r="D21" s="15">
        <f t="shared" ref="D21:D22" si="3">C21*1.06</f>
        <v>3.6040000000000001</v>
      </c>
      <c r="E21" s="15"/>
      <c r="F21" s="21">
        <f t="shared" si="1"/>
        <v>0</v>
      </c>
    </row>
    <row r="22" spans="1:6" x14ac:dyDescent="0.3">
      <c r="A22" s="19">
        <v>32005</v>
      </c>
      <c r="B22" s="13" t="s">
        <v>38</v>
      </c>
      <c r="C22" s="15">
        <v>7.55</v>
      </c>
      <c r="D22" s="15">
        <f t="shared" si="3"/>
        <v>8.0030000000000001</v>
      </c>
      <c r="E22" s="15"/>
      <c r="F22" s="21">
        <f t="shared" si="1"/>
        <v>0</v>
      </c>
    </row>
    <row r="23" spans="1:6" ht="18" customHeight="1" x14ac:dyDescent="0.35">
      <c r="A23" s="26" t="s">
        <v>39</v>
      </c>
      <c r="B23" s="27"/>
      <c r="C23" s="15"/>
      <c r="D23" s="15"/>
      <c r="E23" s="15"/>
      <c r="F23" s="21"/>
    </row>
    <row r="24" spans="1:6" x14ac:dyDescent="0.3">
      <c r="A24" s="19" t="s">
        <v>1</v>
      </c>
      <c r="B24" s="18" t="s">
        <v>53</v>
      </c>
      <c r="C24" s="15">
        <v>19.32</v>
      </c>
      <c r="D24" s="15">
        <f>C24*1.06</f>
        <v>20.479200000000002</v>
      </c>
      <c r="E24" s="15"/>
      <c r="F24" s="21">
        <f t="shared" si="1"/>
        <v>0</v>
      </c>
    </row>
    <row r="25" spans="1:6" x14ac:dyDescent="0.3">
      <c r="A25" s="19" t="s">
        <v>0</v>
      </c>
      <c r="B25" s="13" t="s">
        <v>40</v>
      </c>
      <c r="C25" s="15">
        <v>10.4</v>
      </c>
      <c r="D25" s="15">
        <f>C25*1.06</f>
        <v>11.024000000000001</v>
      </c>
      <c r="E25" s="15"/>
      <c r="F25" s="21">
        <f t="shared" si="1"/>
        <v>0</v>
      </c>
    </row>
    <row r="26" spans="1:6" x14ac:dyDescent="0.3">
      <c r="A26" s="19">
        <v>31110</v>
      </c>
      <c r="B26" s="13" t="s">
        <v>41</v>
      </c>
      <c r="C26" s="15">
        <v>6.76</v>
      </c>
      <c r="D26" s="15">
        <f t="shared" ref="D26:D30" si="4">C26*1.06</f>
        <v>7.1656000000000004</v>
      </c>
      <c r="E26" s="15"/>
      <c r="F26" s="21">
        <f t="shared" si="1"/>
        <v>0</v>
      </c>
    </row>
    <row r="27" spans="1:6" x14ac:dyDescent="0.3">
      <c r="A27" s="19">
        <v>31920</v>
      </c>
      <c r="B27" s="13" t="s">
        <v>2</v>
      </c>
      <c r="C27" s="15">
        <v>8.6999999999999993</v>
      </c>
      <c r="D27" s="15">
        <f t="shared" si="4"/>
        <v>9.2219999999999995</v>
      </c>
      <c r="E27" s="15"/>
      <c r="F27" s="21">
        <f t="shared" si="1"/>
        <v>0</v>
      </c>
    </row>
    <row r="28" spans="1:6" x14ac:dyDescent="0.3">
      <c r="A28" s="19">
        <v>31180</v>
      </c>
      <c r="B28" s="13" t="s">
        <v>55</v>
      </c>
      <c r="C28" s="15">
        <v>11.41</v>
      </c>
      <c r="D28" s="15">
        <f t="shared" si="4"/>
        <v>12.094600000000002</v>
      </c>
      <c r="E28" s="15"/>
      <c r="F28" s="21">
        <f t="shared" si="1"/>
        <v>0</v>
      </c>
    </row>
    <row r="29" spans="1:6" x14ac:dyDescent="0.3">
      <c r="A29" s="19">
        <v>33260</v>
      </c>
      <c r="B29" s="13" t="s">
        <v>42</v>
      </c>
      <c r="C29" s="15">
        <v>11.4</v>
      </c>
      <c r="D29" s="15">
        <f t="shared" si="4"/>
        <v>12.084000000000001</v>
      </c>
      <c r="E29" s="15"/>
      <c r="F29" s="21">
        <f t="shared" si="1"/>
        <v>0</v>
      </c>
    </row>
    <row r="30" spans="1:6" x14ac:dyDescent="0.3">
      <c r="A30" s="19">
        <v>33210</v>
      </c>
      <c r="B30" s="13" t="s">
        <v>43</v>
      </c>
      <c r="C30" s="15">
        <v>11.4</v>
      </c>
      <c r="D30" s="15">
        <f t="shared" si="4"/>
        <v>12.084000000000001</v>
      </c>
      <c r="E30" s="15"/>
      <c r="F30" s="21">
        <f>D30*E30</f>
        <v>0</v>
      </c>
    </row>
    <row r="31" spans="1:6" ht="18" customHeight="1" x14ac:dyDescent="0.35">
      <c r="A31" s="24" t="s">
        <v>54</v>
      </c>
      <c r="B31" s="25"/>
      <c r="C31" s="15"/>
      <c r="D31" s="15"/>
      <c r="E31" s="15"/>
      <c r="F31" s="21"/>
    </row>
    <row r="32" spans="1:6" x14ac:dyDescent="0.3">
      <c r="A32" s="19">
        <v>30609</v>
      </c>
      <c r="B32" s="13" t="s">
        <v>8</v>
      </c>
      <c r="C32" s="15">
        <v>7.35</v>
      </c>
      <c r="D32" s="15">
        <f>C32*1.06</f>
        <v>7.7910000000000004</v>
      </c>
      <c r="E32" s="15"/>
      <c r="F32" s="21">
        <f t="shared" ref="F32:F51" si="5">D32*E32</f>
        <v>0</v>
      </c>
    </row>
    <row r="33" spans="1:6" x14ac:dyDescent="0.3">
      <c r="A33" s="19">
        <v>30623</v>
      </c>
      <c r="B33" s="13" t="s">
        <v>9</v>
      </c>
      <c r="C33" s="15">
        <v>8.7200000000000006</v>
      </c>
      <c r="D33" s="15">
        <f t="shared" ref="D33:D46" si="6">C33*1.06</f>
        <v>9.2432000000000016</v>
      </c>
      <c r="E33" s="15"/>
      <c r="F33" s="21">
        <f t="shared" si="5"/>
        <v>0</v>
      </c>
    </row>
    <row r="34" spans="1:6" x14ac:dyDescent="0.3">
      <c r="A34" s="19">
        <v>30663</v>
      </c>
      <c r="B34" s="13" t="s">
        <v>10</v>
      </c>
      <c r="C34" s="15">
        <v>8.32</v>
      </c>
      <c r="D34" s="15">
        <f t="shared" si="6"/>
        <v>8.8192000000000004</v>
      </c>
      <c r="E34" s="15"/>
      <c r="F34" s="21">
        <f t="shared" si="5"/>
        <v>0</v>
      </c>
    </row>
    <row r="35" spans="1:6" x14ac:dyDescent="0.3">
      <c r="A35" s="19">
        <v>30669</v>
      </c>
      <c r="B35" s="13" t="s">
        <v>11</v>
      </c>
      <c r="C35" s="15">
        <v>14.36</v>
      </c>
      <c r="D35" s="15">
        <f t="shared" si="6"/>
        <v>15.2216</v>
      </c>
      <c r="E35" s="15"/>
      <c r="F35" s="21">
        <f t="shared" si="5"/>
        <v>0</v>
      </c>
    </row>
    <row r="36" spans="1:6" x14ac:dyDescent="0.3">
      <c r="A36" s="19">
        <v>30860</v>
      </c>
      <c r="B36" s="13" t="s">
        <v>12</v>
      </c>
      <c r="C36" s="15">
        <v>40.58</v>
      </c>
      <c r="D36" s="15">
        <f t="shared" si="6"/>
        <v>43.014800000000001</v>
      </c>
      <c r="E36" s="15"/>
      <c r="F36" s="21">
        <f t="shared" si="5"/>
        <v>0</v>
      </c>
    </row>
    <row r="37" spans="1:6" x14ac:dyDescent="0.3">
      <c r="A37" s="19">
        <v>30861</v>
      </c>
      <c r="B37" s="13" t="s">
        <v>13</v>
      </c>
      <c r="C37" s="15">
        <v>40.58</v>
      </c>
      <c r="D37" s="15">
        <f t="shared" si="6"/>
        <v>43.014800000000001</v>
      </c>
      <c r="E37" s="15"/>
      <c r="F37" s="21">
        <f t="shared" si="5"/>
        <v>0</v>
      </c>
    </row>
    <row r="38" spans="1:6" x14ac:dyDescent="0.3">
      <c r="A38" s="19">
        <v>30862</v>
      </c>
      <c r="B38" s="13" t="s">
        <v>14</v>
      </c>
      <c r="C38" s="15">
        <v>40.58</v>
      </c>
      <c r="D38" s="15">
        <f t="shared" si="6"/>
        <v>43.014800000000001</v>
      </c>
      <c r="E38" s="15"/>
      <c r="F38" s="21">
        <f t="shared" si="5"/>
        <v>0</v>
      </c>
    </row>
    <row r="39" spans="1:6" x14ac:dyDescent="0.3">
      <c r="A39" s="19">
        <v>30864</v>
      </c>
      <c r="B39" s="13" t="s">
        <v>15</v>
      </c>
      <c r="C39" s="15">
        <v>27.05</v>
      </c>
      <c r="D39" s="15">
        <f t="shared" si="6"/>
        <v>28.673000000000002</v>
      </c>
      <c r="E39" s="15"/>
      <c r="F39" s="21">
        <f t="shared" si="5"/>
        <v>0</v>
      </c>
    </row>
    <row r="40" spans="1:6" x14ac:dyDescent="0.3">
      <c r="A40" s="19" t="s">
        <v>3</v>
      </c>
      <c r="B40" s="13" t="s">
        <v>46</v>
      </c>
      <c r="C40" s="15">
        <v>13.3</v>
      </c>
      <c r="D40" s="15">
        <f t="shared" si="6"/>
        <v>14.098000000000001</v>
      </c>
      <c r="E40" s="15"/>
      <c r="F40" s="21">
        <f t="shared" si="5"/>
        <v>0</v>
      </c>
    </row>
    <row r="41" spans="1:6" x14ac:dyDescent="0.3">
      <c r="A41" s="19" t="s">
        <v>4</v>
      </c>
      <c r="B41" s="13" t="s">
        <v>47</v>
      </c>
      <c r="C41" s="15">
        <v>20</v>
      </c>
      <c r="D41" s="15">
        <f t="shared" si="6"/>
        <v>21.200000000000003</v>
      </c>
      <c r="E41" s="15"/>
      <c r="F41" s="21">
        <f t="shared" si="5"/>
        <v>0</v>
      </c>
    </row>
    <row r="42" spans="1:6" x14ac:dyDescent="0.3">
      <c r="A42" s="19" t="s">
        <v>5</v>
      </c>
      <c r="B42" s="13" t="s">
        <v>48</v>
      </c>
      <c r="C42" s="15">
        <v>20</v>
      </c>
      <c r="D42" s="15">
        <f t="shared" si="6"/>
        <v>21.200000000000003</v>
      </c>
      <c r="E42" s="15"/>
      <c r="F42" s="21">
        <f t="shared" si="5"/>
        <v>0</v>
      </c>
    </row>
    <row r="43" spans="1:6" x14ac:dyDescent="0.3">
      <c r="A43" s="19" t="s">
        <v>6</v>
      </c>
      <c r="B43" s="13" t="s">
        <v>49</v>
      </c>
      <c r="C43" s="15">
        <v>28</v>
      </c>
      <c r="D43" s="15">
        <f t="shared" si="6"/>
        <v>29.68</v>
      </c>
      <c r="E43" s="15"/>
      <c r="F43" s="21">
        <f t="shared" si="5"/>
        <v>0</v>
      </c>
    </row>
    <row r="44" spans="1:6" x14ac:dyDescent="0.3">
      <c r="A44" s="19" t="s">
        <v>7</v>
      </c>
      <c r="B44" s="13" t="s">
        <v>50</v>
      </c>
      <c r="C44" s="15">
        <v>23.5</v>
      </c>
      <c r="D44" s="15">
        <f t="shared" si="6"/>
        <v>24.91</v>
      </c>
      <c r="E44" s="15"/>
      <c r="F44" s="21">
        <f t="shared" si="5"/>
        <v>0</v>
      </c>
    </row>
    <row r="45" spans="1:6" ht="18" x14ac:dyDescent="0.35">
      <c r="A45" s="26" t="s">
        <v>44</v>
      </c>
      <c r="B45" s="27"/>
      <c r="C45" s="15"/>
      <c r="D45" s="15"/>
      <c r="E45" s="15"/>
      <c r="F45" s="21"/>
    </row>
    <row r="46" spans="1:6" x14ac:dyDescent="0.3">
      <c r="A46" s="19">
        <v>47000</v>
      </c>
      <c r="B46" s="13" t="s">
        <v>66</v>
      </c>
      <c r="C46" s="15">
        <v>19</v>
      </c>
      <c r="D46" s="15">
        <f t="shared" si="6"/>
        <v>20.14</v>
      </c>
      <c r="E46" s="15"/>
      <c r="F46" s="21">
        <f t="shared" si="5"/>
        <v>0</v>
      </c>
    </row>
    <row r="47" spans="1:6" x14ac:dyDescent="0.3">
      <c r="A47" s="19">
        <v>49812</v>
      </c>
      <c r="B47" s="18" t="s">
        <v>57</v>
      </c>
      <c r="C47" s="15">
        <v>3.67</v>
      </c>
      <c r="D47" s="15">
        <f t="shared" ref="D47:D51" si="7">C47*1.06</f>
        <v>3.8902000000000001</v>
      </c>
      <c r="E47" s="15"/>
      <c r="F47" s="21">
        <f t="shared" si="5"/>
        <v>0</v>
      </c>
    </row>
    <row r="48" spans="1:6" x14ac:dyDescent="0.3">
      <c r="A48" s="19">
        <v>67600</v>
      </c>
      <c r="B48" s="18" t="s">
        <v>60</v>
      </c>
      <c r="C48" s="15">
        <v>291</v>
      </c>
      <c r="D48" s="15">
        <f t="shared" si="7"/>
        <v>308.46000000000004</v>
      </c>
      <c r="E48" s="15"/>
      <c r="F48" s="21">
        <f t="shared" si="5"/>
        <v>0</v>
      </c>
    </row>
    <row r="49" spans="1:6" x14ac:dyDescent="0.3">
      <c r="A49" s="19">
        <v>60506</v>
      </c>
      <c r="B49" s="18" t="s">
        <v>62</v>
      </c>
      <c r="C49" s="15">
        <v>4.88</v>
      </c>
      <c r="D49" s="15">
        <f t="shared" si="7"/>
        <v>5.1728000000000005</v>
      </c>
      <c r="E49" s="15"/>
      <c r="F49" s="21">
        <f t="shared" si="5"/>
        <v>0</v>
      </c>
    </row>
    <row r="50" spans="1:6" x14ac:dyDescent="0.3">
      <c r="A50" s="19" t="s">
        <v>63</v>
      </c>
      <c r="B50" s="13" t="s">
        <v>65</v>
      </c>
      <c r="C50" s="15">
        <v>17.7</v>
      </c>
      <c r="D50" s="15">
        <f t="shared" si="7"/>
        <v>18.762</v>
      </c>
      <c r="E50" s="15"/>
      <c r="F50" s="21">
        <f t="shared" si="5"/>
        <v>0</v>
      </c>
    </row>
    <row r="51" spans="1:6" x14ac:dyDescent="0.3">
      <c r="A51" s="19" t="s">
        <v>64</v>
      </c>
      <c r="B51" s="13" t="s">
        <v>67</v>
      </c>
      <c r="C51" s="15">
        <v>17.7</v>
      </c>
      <c r="D51" s="15">
        <f t="shared" si="7"/>
        <v>18.762</v>
      </c>
      <c r="E51" s="15"/>
      <c r="F51" s="21">
        <f t="shared" si="5"/>
        <v>0</v>
      </c>
    </row>
    <row r="52" spans="1:6" x14ac:dyDescent="0.3">
      <c r="A52" s="19"/>
      <c r="B52" s="13"/>
      <c r="C52" s="15"/>
      <c r="D52" s="15"/>
      <c r="E52" s="15"/>
      <c r="F52" s="21"/>
    </row>
    <row r="53" spans="1:6" ht="18" x14ac:dyDescent="0.35">
      <c r="A53" s="33" t="s">
        <v>61</v>
      </c>
      <c r="B53" s="34"/>
      <c r="C53" s="15"/>
      <c r="D53" s="15"/>
      <c r="E53" s="15"/>
      <c r="F53" s="22">
        <f>SUM(F5:F52)</f>
        <v>0</v>
      </c>
    </row>
    <row r="54" spans="1:6" x14ac:dyDescent="0.3">
      <c r="A54" s="35" t="s">
        <v>51</v>
      </c>
      <c r="B54" s="36"/>
      <c r="F54" s="4"/>
    </row>
    <row r="55" spans="1:6" x14ac:dyDescent="0.3">
      <c r="A55" s="31" t="s">
        <v>45</v>
      </c>
      <c r="B55" s="32"/>
      <c r="C55" s="23"/>
      <c r="F55" s="4"/>
    </row>
    <row r="56" spans="1:6" ht="15" thickBot="1" x14ac:dyDescent="0.35">
      <c r="A56" s="5"/>
      <c r="B56" s="6"/>
      <c r="C56" s="7"/>
      <c r="D56" s="7"/>
      <c r="E56" s="7"/>
      <c r="F56" s="8"/>
    </row>
    <row r="58" spans="1:6" x14ac:dyDescent="0.3">
      <c r="A58" s="17" t="s">
        <v>59</v>
      </c>
      <c r="B58" t="s">
        <v>27</v>
      </c>
    </row>
  </sheetData>
  <mergeCells count="11">
    <mergeCell ref="A45:B45"/>
    <mergeCell ref="A55:B55"/>
    <mergeCell ref="A23:B23"/>
    <mergeCell ref="A31:B31"/>
    <mergeCell ref="A53:B53"/>
    <mergeCell ref="A54:B54"/>
    <mergeCell ref="A17:B17"/>
    <mergeCell ref="A4:B4"/>
    <mergeCell ref="A12:B12"/>
    <mergeCell ref="A1:F1"/>
    <mergeCell ref="A20:B20"/>
  </mergeCells>
  <phoneticPr fontId="4" type="noConversion"/>
  <pageMargins left="0.51181102362204722" right="0.31496062992125984" top="0.59055118110236227" bottom="0.35433070866141736" header="0.31496062992125984" footer="0.31496062992125984"/>
  <pageSetup paperSize="9" scale="79" fitToHeight="0" orientation="portrait" r:id="rId1"/>
  <headerFooter>
    <oddFooter>&amp;L&amp;"-,Gras"&amp;14T-STOMA&amp;"-,Normal"&amp;11 sprl
Quai des Péniches, 69 - 19G
1000 Bruxelles&amp;CPhone : +32 2 660 62 30
e-mail : info@tstoma.eu
www.t-stoma.eu&amp;RTVA : BE 0673 613 431
Banque BNP Paribas Fortis, BIC : GEBABEBB
IBAN : BE76 0018 1050 4895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20715B5E2A834C8C0588EB0EB66460" ma:contentTypeVersion="11" ma:contentTypeDescription="Crée un document." ma:contentTypeScope="" ma:versionID="fc6eb5891dcfcead24e0f9e89c6a5565">
  <xsd:schema xmlns:xsd="http://www.w3.org/2001/XMLSchema" xmlns:xs="http://www.w3.org/2001/XMLSchema" xmlns:p="http://schemas.microsoft.com/office/2006/metadata/properties" xmlns:ns2="1d64083b-2f37-46e6-ae92-17ba92fb5b9d" targetNamespace="http://schemas.microsoft.com/office/2006/metadata/properties" ma:root="true" ma:fieldsID="442b64c164cee7890634450c3d09e1ab" ns2:_="">
    <xsd:import namespace="1d64083b-2f37-46e6-ae92-17ba92fb5b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64083b-2f37-46e6-ae92-17ba92fb5b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E5F820-0CC0-482F-954F-183423B1CA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64083b-2f37-46e6-ae92-17ba92fb5b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ED3BF5-1780-4119-B5F1-5F7F2CDE9B2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d64083b-2f37-46e6-ae92-17ba92fb5b9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ABA587B-0AE2-41FB-A9E5-7D65EE190B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doskova</dc:creator>
  <cp:lastModifiedBy>Gabriela Massart</cp:lastModifiedBy>
  <cp:lastPrinted>2023-02-02T11:28:44Z</cp:lastPrinted>
  <dcterms:created xsi:type="dcterms:W3CDTF">2017-02-19T09:25:35Z</dcterms:created>
  <dcterms:modified xsi:type="dcterms:W3CDTF">2024-01-02T10:06:28Z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0x010100D220715B5E2A834C8C0588EB0EB66460</vt:lpwstr>
  </property>
</Properties>
</file>